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Улан-Удэ\На сайт\"/>
    </mc:Choice>
  </mc:AlternateContent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Медиафасады!$A$1:$Q$2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O2" i="1"/>
  <c r="O3" i="1"/>
  <c r="L4" i="1" l="1"/>
  <c r="N4" i="1" s="1"/>
  <c r="L2" i="1"/>
  <c r="L3" i="1"/>
  <c r="N3" i="1" l="1"/>
  <c r="N2" i="1"/>
</calcChain>
</file>

<file path=xl/sharedStrings.xml><?xml version="1.0" encoding="utf-8"?>
<sst xmlns="http://schemas.openxmlformats.org/spreadsheetml/2006/main" count="48" uniqueCount="36">
  <si>
    <t>Город</t>
  </si>
  <si>
    <t>Вид конструкции</t>
  </si>
  <si>
    <t>Адрес</t>
  </si>
  <si>
    <t>Фото</t>
  </si>
  <si>
    <t>Карта</t>
  </si>
  <si>
    <t>Сторона</t>
  </si>
  <si>
    <t>Способ показа</t>
  </si>
  <si>
    <t>Код</t>
  </si>
  <si>
    <t>Ролик, сек.</t>
  </si>
  <si>
    <t xml:space="preserve"> Выходов в час</t>
  </si>
  <si>
    <t>Выходов в день</t>
  </si>
  <si>
    <t>Период, дней</t>
  </si>
  <si>
    <t>Выходов за период</t>
  </si>
  <si>
    <t>Координаты</t>
  </si>
  <si>
    <t>Ссылка</t>
  </si>
  <si>
    <t>А</t>
  </si>
  <si>
    <t>Улан-Удэ</t>
  </si>
  <si>
    <t>Медиафасад</t>
  </si>
  <si>
    <t>51.838493, 107.652096</t>
  </si>
  <si>
    <t>проспект Автомобилистов, 1с1</t>
  </si>
  <si>
    <t>10,1х5,8</t>
  </si>
  <si>
    <t>51.778027, 107.576770</t>
  </si>
  <si>
    <t>12х6</t>
  </si>
  <si>
    <t>110-й микрорайон, 11</t>
  </si>
  <si>
    <t>УУМ-1</t>
  </si>
  <si>
    <t>УУМ-2</t>
  </si>
  <si>
    <t>Размеры, м.</t>
  </si>
  <si>
    <t>Статичная картинка, видеоролик</t>
  </si>
  <si>
    <t>График работы</t>
  </si>
  <si>
    <t>ПН-ВС: 00:00 - 24:00</t>
  </si>
  <si>
    <t>Стоимость</t>
  </si>
  <si>
    <t>ул. Бабушкина, 200</t>
  </si>
  <si>
    <t>7,6х6,7</t>
  </si>
  <si>
    <t>ПН-ВС: 06:00 - 23:00</t>
  </si>
  <si>
    <t>УУМ-3</t>
  </si>
  <si>
    <t>51.788148, 107.592425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</si>
</sst>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0"/>
      <name val="Arial"/>
    </font>
    <font>
      <sz val="10"/>
      <color theme="1"/>
      <name val="Calibri"/>
      <scheme val="minor"/>
    </font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" fillId="0" borderId="0"/>
    <xf numFmtId="0" fontId="4" fillId="0" borderId="0"/>
    <xf numFmtId="3" fontId="2" fillId="0" borderId="0">
      <alignment horizontal="center"/>
    </xf>
    <xf numFmtId="3" fontId="2" fillId="0" borderId="0">
      <alignment horizontal="center"/>
    </xf>
  </cellStyleXfs>
  <cellXfs count="11">
    <xf numFmtId="0" fontId="0" fillId="0" borderId="0" xfId="0"/>
    <xf numFmtId="0" fontId="3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2" borderId="1" xfId="5" applyNumberFormat="1" applyFont="1" applyFill="1" applyBorder="1" applyAlignment="1">
      <alignment horizontal="center" vertical="center" wrapText="1"/>
    </xf>
    <xf numFmtId="0" fontId="6" fillId="0" borderId="1" xfId="5" applyNumberFormat="1" applyFont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/>
    </xf>
    <xf numFmtId="0" fontId="8" fillId="3" borderId="1" xfId="1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</cellXfs>
  <cellStyles count="7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34A54B89-9A06-B2B8-1945-D82C8D65D280}"/>
  <person displayName="Пользователь" id="{86FF8CB8-8F25-144B-07F2-3A74D325D9EE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8" personId="{34A54B89-9A06-B2B8-1945-D82C8D65D280}" id="{00220047-0077-4B78-85F8-002E00C10015}" done="0">
    <text xml:space="preserve">Укажите ролик нужной длины, и стоимость пересчитается. Допустимые значения 
5 и 10 сек.
</text>
  </threadedComment>
  <threadedComment ref="N8" personId="{86FF8CB8-8F25-144B-07F2-3A74D325D9EE}" id="{00040066-00B4-4CBC-84DE-000100EB005C}" done="0">
    <text xml:space="preserve">Укажите нужное количество, и стоимость пересчитается. Допустимые значения: 30, 60
</text>
  </threadedComment>
  <threadedComment ref="Q8" personId="{86FF8CB8-8F25-144B-07F2-3A74D325D9EE}" id="{001800ED-0086-44A4-8A07-006700F300A8}" done="0">
    <text xml:space="preserve">Укажите нужное количество, и стоимость пересчитается. Допустимые значения: 
15 и 30 дней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hyperlink" Target="https://disk.yandex.ru/i/BdbjR3CbJgNYIA" TargetMode="External"/><Relationship Id="rId2" Type="http://schemas.openxmlformats.org/officeDocument/2006/relationships/hyperlink" Target="https://yandex.ru/maps/-/CHGoiYZm" TargetMode="External"/><Relationship Id="rId1" Type="http://schemas.openxmlformats.org/officeDocument/2006/relationships/hyperlink" Target="https://yandex.ru/maps/-/CHGkVJ6O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PG46V7o" TargetMode="External"/><Relationship Id="rId4" Type="http://schemas.openxmlformats.org/officeDocument/2006/relationships/hyperlink" Target="https://disk.yandex.ru/i/nJ34kAn5b6z9R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workbookViewId="0">
      <selection activeCell="C1" sqref="C1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26.28515625" style="1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17.7109375" style="1" customWidth="1"/>
    <col min="9" max="9" width="14.28515625" style="1" bestFit="1" customWidth="1"/>
    <col min="10" max="10" width="17.28515625" style="1" bestFit="1" customWidth="1"/>
    <col min="11" max="11" width="17.85546875" style="1" customWidth="1"/>
    <col min="12" max="12" width="18.5703125" style="1" customWidth="1"/>
    <col min="13" max="13" width="16.85546875" style="1" bestFit="1" customWidth="1"/>
    <col min="14" max="14" width="14.85546875" style="1" customWidth="1"/>
    <col min="15" max="15" width="13.85546875" style="1" customWidth="1"/>
    <col min="16" max="16" width="8.7109375" style="1" bestFit="1" customWidth="1"/>
    <col min="17" max="17" width="20" style="1" customWidth="1"/>
    <col min="18" max="16384" width="9.140625" style="1"/>
  </cols>
  <sheetData>
    <row r="1" spans="1:17" ht="25.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26</v>
      </c>
      <c r="G1" s="3" t="s">
        <v>5</v>
      </c>
      <c r="H1" s="3" t="s">
        <v>6</v>
      </c>
      <c r="I1" s="3" t="s">
        <v>8</v>
      </c>
      <c r="J1" s="3" t="s">
        <v>9</v>
      </c>
      <c r="K1" s="3" t="s">
        <v>28</v>
      </c>
      <c r="L1" s="3" t="s">
        <v>10</v>
      </c>
      <c r="M1" s="3" t="s">
        <v>11</v>
      </c>
      <c r="N1" s="3" t="s">
        <v>12</v>
      </c>
      <c r="O1" s="3" t="s">
        <v>30</v>
      </c>
      <c r="P1" s="3" t="s">
        <v>7</v>
      </c>
      <c r="Q1" s="3" t="s">
        <v>13</v>
      </c>
    </row>
    <row r="2" spans="1:17" ht="25.5" x14ac:dyDescent="0.2">
      <c r="A2" s="4" t="s">
        <v>16</v>
      </c>
      <c r="B2" s="4" t="s">
        <v>17</v>
      </c>
      <c r="C2" s="5" t="s">
        <v>19</v>
      </c>
      <c r="D2" s="8" t="s">
        <v>14</v>
      </c>
      <c r="E2" s="8" t="s">
        <v>14</v>
      </c>
      <c r="F2" s="6" t="s">
        <v>20</v>
      </c>
      <c r="G2" s="4" t="s">
        <v>15</v>
      </c>
      <c r="H2" s="4" t="s">
        <v>27</v>
      </c>
      <c r="I2" s="4">
        <v>5</v>
      </c>
      <c r="J2" s="4">
        <v>30</v>
      </c>
      <c r="K2" s="7"/>
      <c r="L2" s="4">
        <f>16*J2</f>
        <v>480</v>
      </c>
      <c r="M2" s="4">
        <v>15</v>
      </c>
      <c r="N2" s="4">
        <f>M2*L2</f>
        <v>7200</v>
      </c>
      <c r="O2" s="2">
        <f>0.9*N2*I2</f>
        <v>32400</v>
      </c>
      <c r="P2" s="4" t="s">
        <v>24</v>
      </c>
      <c r="Q2" s="4" t="s">
        <v>18</v>
      </c>
    </row>
    <row r="3" spans="1:17" ht="25.5" x14ac:dyDescent="0.2">
      <c r="A3" s="4" t="s">
        <v>16</v>
      </c>
      <c r="B3" s="4" t="s">
        <v>17</v>
      </c>
      <c r="C3" s="5" t="s">
        <v>23</v>
      </c>
      <c r="D3" s="8" t="s">
        <v>14</v>
      </c>
      <c r="E3" s="8" t="s">
        <v>14</v>
      </c>
      <c r="F3" s="6" t="s">
        <v>22</v>
      </c>
      <c r="G3" s="4" t="s">
        <v>15</v>
      </c>
      <c r="H3" s="4" t="s">
        <v>27</v>
      </c>
      <c r="I3" s="4">
        <v>5</v>
      </c>
      <c r="J3" s="4">
        <v>4</v>
      </c>
      <c r="K3" s="4" t="s">
        <v>29</v>
      </c>
      <c r="L3" s="4">
        <f>24*J3</f>
        <v>96</v>
      </c>
      <c r="M3" s="4">
        <v>15</v>
      </c>
      <c r="N3" s="4">
        <f>M3*L3</f>
        <v>1440</v>
      </c>
      <c r="O3" s="2">
        <f>2.2*N3*I3</f>
        <v>15840.000000000002</v>
      </c>
      <c r="P3" s="4" t="s">
        <v>25</v>
      </c>
      <c r="Q3" s="4" t="s">
        <v>21</v>
      </c>
    </row>
    <row r="4" spans="1:17" ht="25.5" x14ac:dyDescent="0.2">
      <c r="A4" s="4" t="s">
        <v>16</v>
      </c>
      <c r="B4" s="4" t="s">
        <v>17</v>
      </c>
      <c r="C4" s="5" t="s">
        <v>31</v>
      </c>
      <c r="D4" s="9"/>
      <c r="E4" s="10" t="s">
        <v>14</v>
      </c>
      <c r="F4" s="6" t="s">
        <v>32</v>
      </c>
      <c r="G4" s="4" t="s">
        <v>15</v>
      </c>
      <c r="H4" s="4" t="s">
        <v>27</v>
      </c>
      <c r="I4" s="4">
        <v>5</v>
      </c>
      <c r="J4" s="4">
        <v>12</v>
      </c>
      <c r="K4" s="4" t="s">
        <v>33</v>
      </c>
      <c r="L4" s="4">
        <f>17*J4</f>
        <v>204</v>
      </c>
      <c r="M4" s="4">
        <v>15</v>
      </c>
      <c r="N4" s="4">
        <f>M4*L4</f>
        <v>3060</v>
      </c>
      <c r="O4" s="2">
        <f>4.5*N4*I4</f>
        <v>68850</v>
      </c>
      <c r="P4" s="4" t="s">
        <v>34</v>
      </c>
      <c r="Q4" s="4" t="s">
        <v>35</v>
      </c>
    </row>
  </sheetData>
  <autoFilter ref="A1:Q2"/>
  <hyperlinks>
    <hyperlink ref="E2" r:id="rId1"/>
    <hyperlink ref="E3" r:id="rId2"/>
    <hyperlink ref="D2" r:id="rId3"/>
    <hyperlink ref="D3" r:id="rId4"/>
    <hyperlink ref="E4" r:id="rId5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2</cp:revision>
  <dcterms:created xsi:type="dcterms:W3CDTF">2015-06-05T18:19:34Z</dcterms:created>
  <dcterms:modified xsi:type="dcterms:W3CDTF">2026-05-04T19:47:34Z</dcterms:modified>
</cp:coreProperties>
</file>